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73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<sst xmlns="http://schemas.openxmlformats.org/spreadsheetml/2006/main" count="46" uniqueCount="42">
  <si>
    <t>课程类型</t>
  </si>
  <si>
    <t>学时汇总</t>
  </si>
  <si>
    <t>序号</t>
  </si>
  <si>
    <t>系数1</t>
  </si>
  <si>
    <t>理论/实践</t>
  </si>
  <si>
    <t>系数2</t>
  </si>
  <si>
    <t>是否新开课</t>
  </si>
  <si>
    <t>系数3</t>
  </si>
  <si>
    <t>课程名称</t>
  </si>
  <si>
    <t>班次数</t>
  </si>
  <si>
    <t>年级专业</t>
  </si>
  <si>
    <t>课程类型</t>
  </si>
  <si>
    <t>系数1</t>
  </si>
  <si>
    <t>理论/实践</t>
  </si>
  <si>
    <t>系数2</t>
  </si>
  <si>
    <t>是否新开课</t>
  </si>
  <si>
    <t>系数3</t>
  </si>
  <si>
    <t>一般课程</t>
  </si>
  <si>
    <t>理论授课</t>
  </si>
  <si>
    <t>是新开课</t>
  </si>
  <si>
    <t>任意选修课</t>
  </si>
  <si>
    <t>实践授课</t>
  </si>
  <si>
    <t>否新开课</t>
  </si>
  <si>
    <t>公共外语课（含听力、口语课）</t>
  </si>
  <si>
    <t>体育课</t>
  </si>
  <si>
    <t>理论实验一体化课程</t>
  </si>
  <si>
    <t>双语（英语）教学</t>
  </si>
  <si>
    <t>研究生课程</t>
  </si>
  <si>
    <t>留学生课程（汉语）</t>
  </si>
  <si>
    <t>留学生课程（英语）</t>
  </si>
  <si>
    <t>视障生课程</t>
  </si>
  <si>
    <t>请选择</t>
  </si>
  <si>
    <t>请选择</t>
  </si>
  <si>
    <t>计划学时数</t>
  </si>
  <si>
    <t>学期</t>
  </si>
  <si>
    <t xml:space="preserve">           ________年度</t>
  </si>
  <si>
    <t>总计</t>
  </si>
  <si>
    <t xml:space="preserve">   院（系）（公章）：____________________</t>
  </si>
  <si>
    <t>教研室：________________________</t>
  </si>
  <si>
    <r>
      <t xml:space="preserve">    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</si>
  <si>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 xml:space="preserve">教研室负责人（签字）：_____________________              </t>
  </si>
  <si>
    <r>
      <rPr>
        <sz val="14"/>
        <rFont val="方正小标宋简体"/>
        <family val="0"/>
      </rPr>
      <t xml:space="preserve">附件2                                                     </t>
    </r>
    <r>
      <rPr>
        <sz val="22"/>
        <rFont val="方正小标宋简体"/>
        <family val="0"/>
      </rPr>
      <t>滨州医学院授课教学工作量统计表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</si>
</sst>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u val="single"/>
      <sz val="12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1"/>
  <sheetViews>
    <sheetView tabSelected="1" zoomScale="85" zoomScaleNormal="85" zoomScaleSheetLayoutView="100" zoomScalePageLayoutView="0" workbookViewId="0" topLeftCell="A1">
      <selection activeCell="K2" sqref="K2:M2"/>
    </sheetView>
  </sheetViews>
  <sheetFormatPr defaultColWidth="9.00390625" defaultRowHeight="14.25"/>
  <cols>
    <col min="1" max="1" width="7.375" style="0" customWidth="1"/>
    <col min="2" max="2" width="24.125" style="0" customWidth="1"/>
    <col min="3" max="3" width="11.50390625" style="0" customWidth="1"/>
    <col min="4" max="4" width="9.00390625" style="0" customWidth="1"/>
    <col min="5" max="5" width="13.50390625" style="0" customWidth="1"/>
    <col min="6" max="6" width="12.625" style="0" hidden="1" customWidth="1"/>
    <col min="7" max="7" width="11.25390625" style="0" customWidth="1"/>
    <col min="8" max="8" width="7.375" style="0" hidden="1" customWidth="1"/>
    <col min="9" max="9" width="12.75390625" style="0" customWidth="1"/>
    <col min="10" max="10" width="12.625" style="0" hidden="1" customWidth="1"/>
    <col min="11" max="11" width="16.25390625" style="0" customWidth="1"/>
    <col min="12" max="12" width="12.375" style="0" customWidth="1"/>
    <col min="13" max="13" width="13.125" style="0" customWidth="1"/>
    <col min="14" max="14" width="16.50390625" style="0" customWidth="1"/>
    <col min="242" max="242" width="12.50390625" style="5" hidden="1" customWidth="1"/>
    <col min="243" max="243" width="9.00390625" style="5" hidden="1" customWidth="1"/>
    <col min="244" max="244" width="11.875" style="5" hidden="1" customWidth="1"/>
    <col min="245" max="245" width="7.375" style="5" hidden="1" customWidth="1"/>
    <col min="246" max="246" width="13.125" style="5" hidden="1" customWidth="1"/>
    <col min="247" max="247" width="9.00390625" style="5" hidden="1" customWidth="1"/>
  </cols>
  <sheetData>
    <row r="1" spans="1:247" ht="32.25" customHeight="1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IH1" s="3" t="s">
        <v>11</v>
      </c>
      <c r="II1" s="3" t="s">
        <v>12</v>
      </c>
      <c r="IJ1" s="3" t="s">
        <v>13</v>
      </c>
      <c r="IK1" s="3" t="s">
        <v>14</v>
      </c>
      <c r="IL1" s="3" t="s">
        <v>15</v>
      </c>
      <c r="IM1" s="3" t="s">
        <v>16</v>
      </c>
    </row>
    <row r="2" spans="1:247" ht="33" customHeight="1">
      <c r="A2" s="29" t="s">
        <v>37</v>
      </c>
      <c r="B2" s="30"/>
      <c r="C2" s="30"/>
      <c r="D2" s="30"/>
      <c r="E2" s="29" t="s">
        <v>38</v>
      </c>
      <c r="F2" s="29"/>
      <c r="G2" s="29"/>
      <c r="H2" s="29"/>
      <c r="I2" s="29"/>
      <c r="J2" s="15"/>
      <c r="K2" s="31" t="s">
        <v>35</v>
      </c>
      <c r="L2" s="31"/>
      <c r="M2" s="31"/>
      <c r="IH2" s="6" t="s">
        <v>32</v>
      </c>
      <c r="II2" s="7"/>
      <c r="IJ2" s="6" t="s">
        <v>32</v>
      </c>
      <c r="IK2" s="7"/>
      <c r="IL2" s="6" t="s">
        <v>32</v>
      </c>
      <c r="IM2" s="7"/>
    </row>
    <row r="3" spans="1:247" ht="27" customHeight="1">
      <c r="A3" s="1" t="s">
        <v>2</v>
      </c>
      <c r="B3" s="1" t="s">
        <v>8</v>
      </c>
      <c r="C3" s="1" t="s">
        <v>33</v>
      </c>
      <c r="D3" s="1" t="s">
        <v>9</v>
      </c>
      <c r="E3" s="1" t="s">
        <v>0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</v>
      </c>
      <c r="L3" s="14" t="s">
        <v>10</v>
      </c>
      <c r="M3" s="14" t="s">
        <v>34</v>
      </c>
      <c r="IH3" s="4" t="s">
        <v>17</v>
      </c>
      <c r="II3" s="4">
        <v>1</v>
      </c>
      <c r="IJ3" s="2" t="s">
        <v>18</v>
      </c>
      <c r="IK3" s="2">
        <v>1</v>
      </c>
      <c r="IL3" s="2" t="s">
        <v>19</v>
      </c>
      <c r="IM3" s="2">
        <v>1.3</v>
      </c>
    </row>
    <row r="4" spans="1:247" ht="27" customHeight="1">
      <c r="A4" s="16">
        <v>1</v>
      </c>
      <c r="B4" s="10"/>
      <c r="C4" s="9"/>
      <c r="D4" s="9"/>
      <c r="E4" s="12" t="s">
        <v>31</v>
      </c>
      <c r="F4" s="12">
        <f aca="true" t="shared" si="0" ref="F4:F16">VLOOKUP(E4,IH$1:II$65536,2,0)</f>
        <v>0</v>
      </c>
      <c r="G4" s="13" t="s">
        <v>31</v>
      </c>
      <c r="H4" s="12">
        <f aca="true" t="shared" si="1" ref="H4:H16">VLOOKUP(G4,IJ$1:IK$65536,2,0)</f>
        <v>0</v>
      </c>
      <c r="I4" s="12" t="s">
        <v>31</v>
      </c>
      <c r="J4" s="8">
        <f aca="true" t="shared" si="2" ref="J4:J17">VLOOKUP(I4,IL$1:IM$65536,2,0)</f>
        <v>0</v>
      </c>
      <c r="K4" s="23" t="str">
        <f>IF(OR(E4="请选择",G4="请选择",I4="请选择"),"请先选择各项目",IF(G4="理论授课",IF(I4="请选择","请选择是否新开课",C4*D4*F4*H4*J4),C4*D4*F4*0.6))</f>
        <v>请先选择各项目</v>
      </c>
      <c r="L4" s="13"/>
      <c r="M4" s="11"/>
      <c r="IH4" s="4" t="s">
        <v>20</v>
      </c>
      <c r="II4" s="4">
        <v>0.9</v>
      </c>
      <c r="IJ4" s="2" t="s">
        <v>21</v>
      </c>
      <c r="IK4" s="2">
        <v>0.6</v>
      </c>
      <c r="IL4" s="2" t="s">
        <v>22</v>
      </c>
      <c r="IM4" s="2">
        <v>1</v>
      </c>
    </row>
    <row r="5" spans="1:243" ht="27" customHeight="1">
      <c r="A5" s="16">
        <v>2</v>
      </c>
      <c r="B5" s="10"/>
      <c r="C5" s="9"/>
      <c r="D5" s="9"/>
      <c r="E5" s="12"/>
      <c r="F5" s="12" t="e">
        <f t="shared" si="0"/>
        <v>#N/A</v>
      </c>
      <c r="G5" s="13"/>
      <c r="H5" s="12" t="e">
        <f t="shared" si="1"/>
        <v>#N/A</v>
      </c>
      <c r="I5" s="12"/>
      <c r="J5" s="8" t="e">
        <f t="shared" si="2"/>
        <v>#N/A</v>
      </c>
      <c r="K5" s="23">
        <f>IF(OR(LEN(TRIM(E5))=0,LEN(TRIM(G5))=0,LEN(TRIM(I5))=0),"",IF(G5="理论授课",IF(LEN(TRIM(I5))=0,"请选择是否新开课",C5*D5*F5*H5*J5),C5*D5*F5*0.6))</f>
      </c>
      <c r="L5" s="13"/>
      <c r="M5" s="11"/>
      <c r="IH5" s="4" t="s">
        <v>23</v>
      </c>
      <c r="II5" s="4">
        <v>0.9</v>
      </c>
    </row>
    <row r="6" spans="1:243" ht="27" customHeight="1">
      <c r="A6" s="16">
        <v>3</v>
      </c>
      <c r="B6" s="10"/>
      <c r="C6" s="9"/>
      <c r="D6" s="9"/>
      <c r="E6" s="12"/>
      <c r="F6" s="12" t="e">
        <f t="shared" si="0"/>
        <v>#N/A</v>
      </c>
      <c r="G6" s="13"/>
      <c r="H6" s="12" t="e">
        <f t="shared" si="1"/>
        <v>#N/A</v>
      </c>
      <c r="I6" s="12"/>
      <c r="J6" s="8" t="e">
        <f t="shared" si="2"/>
        <v>#N/A</v>
      </c>
      <c r="K6" s="23">
        <f aca="true" t="shared" si="3" ref="K6:K16">IF(OR(LEN(TRIM(E6))=0,LEN(TRIM(G6))=0,LEN(TRIM(I6))=0),"",IF(G6="理论授课",IF(LEN(TRIM(I6))=0,"请选择是否新开课",C6*D6*F6*H6*J6),C6*D6*F6*0.6))</f>
      </c>
      <c r="L6" s="13"/>
      <c r="M6" s="11"/>
      <c r="IH6" s="4" t="s">
        <v>24</v>
      </c>
      <c r="II6" s="4">
        <v>0.7</v>
      </c>
    </row>
    <row r="7" spans="1:243" ht="27" customHeight="1">
      <c r="A7" s="16">
        <v>4</v>
      </c>
      <c r="B7" s="10"/>
      <c r="C7" s="9"/>
      <c r="D7" s="9"/>
      <c r="E7" s="12"/>
      <c r="F7" s="12" t="e">
        <f t="shared" si="0"/>
        <v>#N/A</v>
      </c>
      <c r="G7" s="13"/>
      <c r="H7" s="12" t="e">
        <f t="shared" si="1"/>
        <v>#N/A</v>
      </c>
      <c r="I7" s="12"/>
      <c r="J7" s="8" t="e">
        <f t="shared" si="2"/>
        <v>#N/A</v>
      </c>
      <c r="K7" s="23">
        <f t="shared" si="3"/>
      </c>
      <c r="L7" s="13"/>
      <c r="M7" s="11"/>
      <c r="IH7" s="4" t="s">
        <v>25</v>
      </c>
      <c r="II7" s="4">
        <v>0.9</v>
      </c>
    </row>
    <row r="8" spans="1:243" ht="27" customHeight="1">
      <c r="A8" s="16">
        <v>5</v>
      </c>
      <c r="B8" s="10"/>
      <c r="C8" s="9"/>
      <c r="D8" s="9"/>
      <c r="E8" s="12"/>
      <c r="F8" s="12" t="e">
        <f t="shared" si="0"/>
        <v>#N/A</v>
      </c>
      <c r="G8" s="13"/>
      <c r="H8" s="12" t="e">
        <f t="shared" si="1"/>
        <v>#N/A</v>
      </c>
      <c r="I8" s="12"/>
      <c r="J8" s="8" t="e">
        <f t="shared" si="2"/>
        <v>#N/A</v>
      </c>
      <c r="K8" s="23">
        <f t="shared" si="3"/>
      </c>
      <c r="L8" s="13"/>
      <c r="M8" s="11"/>
      <c r="IH8" s="4" t="s">
        <v>26</v>
      </c>
      <c r="II8" s="4">
        <v>2</v>
      </c>
    </row>
    <row r="9" spans="1:243" ht="27" customHeight="1">
      <c r="A9" s="16">
        <v>6</v>
      </c>
      <c r="B9" s="9"/>
      <c r="C9" s="9"/>
      <c r="D9" s="9"/>
      <c r="E9" s="12"/>
      <c r="F9" s="12" t="e">
        <f t="shared" si="0"/>
        <v>#N/A</v>
      </c>
      <c r="G9" s="13"/>
      <c r="H9" s="12" t="e">
        <f t="shared" si="1"/>
        <v>#N/A</v>
      </c>
      <c r="I9" s="12"/>
      <c r="J9" s="8" t="e">
        <f t="shared" si="2"/>
        <v>#N/A</v>
      </c>
      <c r="K9" s="23">
        <f t="shared" si="3"/>
      </c>
      <c r="L9" s="13"/>
      <c r="M9" s="11"/>
      <c r="IH9" s="4" t="s">
        <v>27</v>
      </c>
      <c r="II9" s="4">
        <v>1.5</v>
      </c>
    </row>
    <row r="10" spans="1:243" ht="27" customHeight="1">
      <c r="A10" s="16">
        <v>7</v>
      </c>
      <c r="B10" s="9"/>
      <c r="C10" s="9"/>
      <c r="D10" s="9"/>
      <c r="E10" s="12"/>
      <c r="F10" s="12" t="e">
        <f t="shared" si="0"/>
        <v>#N/A</v>
      </c>
      <c r="G10" s="13"/>
      <c r="H10" s="12" t="e">
        <f t="shared" si="1"/>
        <v>#N/A</v>
      </c>
      <c r="I10" s="12"/>
      <c r="J10" s="8" t="e">
        <f t="shared" si="2"/>
        <v>#N/A</v>
      </c>
      <c r="K10" s="23">
        <f t="shared" si="3"/>
      </c>
      <c r="L10" s="13"/>
      <c r="M10" s="11"/>
      <c r="IH10" s="4" t="s">
        <v>28</v>
      </c>
      <c r="II10" s="4">
        <v>1.3</v>
      </c>
    </row>
    <row r="11" spans="1:243" ht="27" customHeight="1">
      <c r="A11" s="16">
        <v>8</v>
      </c>
      <c r="B11" s="9"/>
      <c r="C11" s="9"/>
      <c r="D11" s="9"/>
      <c r="E11" s="12"/>
      <c r="F11" s="12" t="e">
        <f t="shared" si="0"/>
        <v>#N/A</v>
      </c>
      <c r="G11" s="13"/>
      <c r="H11" s="12" t="e">
        <f t="shared" si="1"/>
        <v>#N/A</v>
      </c>
      <c r="I11" s="12"/>
      <c r="J11" s="8" t="e">
        <f t="shared" si="2"/>
        <v>#N/A</v>
      </c>
      <c r="K11" s="23">
        <f t="shared" si="3"/>
      </c>
      <c r="L11" s="13"/>
      <c r="M11" s="11"/>
      <c r="IH11" s="4" t="s">
        <v>29</v>
      </c>
      <c r="II11" s="4">
        <v>2.5</v>
      </c>
    </row>
    <row r="12" spans="1:243" ht="27" customHeight="1">
      <c r="A12" s="16">
        <v>9</v>
      </c>
      <c r="B12" s="9"/>
      <c r="C12" s="9"/>
      <c r="D12" s="9"/>
      <c r="E12" s="12"/>
      <c r="F12" s="12" t="e">
        <f t="shared" si="0"/>
        <v>#N/A</v>
      </c>
      <c r="G12" s="13"/>
      <c r="H12" s="12" t="e">
        <f t="shared" si="1"/>
        <v>#N/A</v>
      </c>
      <c r="I12" s="12"/>
      <c r="J12" s="8" t="e">
        <f t="shared" si="2"/>
        <v>#N/A</v>
      </c>
      <c r="K12" s="23">
        <f t="shared" si="3"/>
      </c>
      <c r="L12" s="13"/>
      <c r="M12" s="11"/>
      <c r="IH12" s="4" t="s">
        <v>30</v>
      </c>
      <c r="II12" s="4">
        <v>1.3</v>
      </c>
    </row>
    <row r="13" spans="1:13" ht="27" customHeight="1">
      <c r="A13" s="16">
        <v>10</v>
      </c>
      <c r="B13" s="9"/>
      <c r="C13" s="9"/>
      <c r="D13" s="9"/>
      <c r="E13" s="12"/>
      <c r="F13" s="12" t="e">
        <f t="shared" si="0"/>
        <v>#N/A</v>
      </c>
      <c r="G13" s="13"/>
      <c r="H13" s="12" t="e">
        <f t="shared" si="1"/>
        <v>#N/A</v>
      </c>
      <c r="I13" s="12"/>
      <c r="J13" s="8" t="e">
        <f t="shared" si="2"/>
        <v>#N/A</v>
      </c>
      <c r="K13" s="23">
        <f t="shared" si="3"/>
      </c>
      <c r="L13" s="13"/>
      <c r="M13" s="11"/>
    </row>
    <row r="14" spans="1:13" ht="27" customHeight="1">
      <c r="A14" s="16">
        <v>11</v>
      </c>
      <c r="B14" s="9"/>
      <c r="C14" s="9"/>
      <c r="D14" s="9"/>
      <c r="E14" s="12"/>
      <c r="F14" s="12" t="e">
        <f t="shared" si="0"/>
        <v>#N/A</v>
      </c>
      <c r="G14" s="13"/>
      <c r="H14" s="12" t="e">
        <f t="shared" si="1"/>
        <v>#N/A</v>
      </c>
      <c r="I14" s="12"/>
      <c r="J14" s="8" t="e">
        <f t="shared" si="2"/>
        <v>#N/A</v>
      </c>
      <c r="K14" s="23">
        <f t="shared" si="3"/>
      </c>
      <c r="L14" s="13"/>
      <c r="M14" s="11"/>
    </row>
    <row r="15" spans="1:13" ht="27" customHeight="1">
      <c r="A15" s="16">
        <v>12</v>
      </c>
      <c r="B15" s="9"/>
      <c r="C15" s="9"/>
      <c r="D15" s="9"/>
      <c r="E15" s="12"/>
      <c r="F15" s="12" t="e">
        <f t="shared" si="0"/>
        <v>#N/A</v>
      </c>
      <c r="G15" s="13"/>
      <c r="H15" s="12" t="e">
        <f t="shared" si="1"/>
        <v>#N/A</v>
      </c>
      <c r="I15" s="12"/>
      <c r="J15" s="8" t="e">
        <f t="shared" si="2"/>
        <v>#N/A</v>
      </c>
      <c r="K15" s="23">
        <f t="shared" si="3"/>
      </c>
      <c r="L15" s="13"/>
      <c r="M15" s="11"/>
    </row>
    <row r="16" spans="1:13" ht="27" customHeight="1">
      <c r="A16" s="16">
        <v>13</v>
      </c>
      <c r="B16" s="9"/>
      <c r="C16" s="9"/>
      <c r="D16" s="9"/>
      <c r="E16" s="12"/>
      <c r="F16" s="12" t="e">
        <f t="shared" si="0"/>
        <v>#N/A</v>
      </c>
      <c r="G16" s="13"/>
      <c r="H16" s="12" t="e">
        <f t="shared" si="1"/>
        <v>#N/A</v>
      </c>
      <c r="I16" s="12"/>
      <c r="J16" s="8" t="e">
        <f t="shared" si="2"/>
        <v>#N/A</v>
      </c>
      <c r="K16" s="23">
        <f t="shared" si="3"/>
      </c>
      <c r="L16" s="13"/>
      <c r="M16" s="11"/>
    </row>
    <row r="17" spans="1:13" ht="27" customHeight="1">
      <c r="A17" s="24" t="s">
        <v>36</v>
      </c>
      <c r="B17" s="25"/>
      <c r="C17" s="25"/>
      <c r="D17" s="25"/>
      <c r="E17" s="25"/>
      <c r="F17" s="25"/>
      <c r="G17" s="25"/>
      <c r="H17" s="25"/>
      <c r="I17" s="26"/>
      <c r="J17" s="17" t="e">
        <f t="shared" si="2"/>
        <v>#N/A</v>
      </c>
      <c r="K17" s="18">
        <f>SUM(K4:K16)</f>
        <v>0</v>
      </c>
      <c r="L17" s="18"/>
      <c r="M17" s="19"/>
    </row>
    <row r="18" spans="1:13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4.25">
      <c r="A19" s="20"/>
      <c r="B19" s="21" t="s">
        <v>40</v>
      </c>
      <c r="C19" s="20"/>
      <c r="D19" s="20"/>
      <c r="E19" s="20"/>
      <c r="F19" s="20"/>
      <c r="G19" s="20"/>
      <c r="H19" s="20"/>
      <c r="I19" s="20"/>
      <c r="J19" s="20"/>
      <c r="K19" s="20"/>
      <c r="L19" s="22" t="s">
        <v>39</v>
      </c>
      <c r="M19" s="20"/>
    </row>
    <row r="20" spans="1:13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</sheetData>
  <sheetProtection password="A252" sheet="1" deleteRows="0"/>
  <mergeCells count="5">
    <mergeCell ref="A17:I17"/>
    <mergeCell ref="A1:M1"/>
    <mergeCell ref="A2:D2"/>
    <mergeCell ref="E2:I2"/>
    <mergeCell ref="K2:M2"/>
  </mergeCells>
  <dataValidations count="3">
    <dataValidation type="list" showInputMessage="1" showErrorMessage="1" prompt="请选择课程类型！" sqref="E4:E16">
      <formula1>$IH$2:$IH$12</formula1>
    </dataValidation>
    <dataValidation type="list" showInputMessage="1" showErrorMessage="1" prompt="请选择理论/实践！" sqref="G4:G16">
      <formula1>$IJ$2:$IJ$4</formula1>
    </dataValidation>
    <dataValidation type="list" showInputMessage="1" showErrorMessage="1" prompt="请选择是否新开课！" sqref="I4:I16">
      <formula1>$IL$2:$IL$4</formula1>
    </dataValidation>
  </dataValidations>
  <printOptions horizontalCentered="1"/>
  <pageMargins left="0" right="0" top="0.3937007874015748" bottom="0.1968503937007874" header="0.5118110236220472" footer="0.31496062992125984"/>
  <pageSetup horizontalDpi="300" verticalDpi="300" orientation="landscape" paperSize="9" r:id="rId1"/>
  <headerFooter alignWithMargins="0">
    <oddFooter>&amp;C&amp;"宋体,加粗"&amp;10第&amp;P页，共&amp;N页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2014-12-10T10:41:28Z</cp:lastPrinted>
  <dcterms:created xsi:type="dcterms:W3CDTF">1996-12-17T01:32:42Z</dcterms:created>
  <dcterms:modified xsi:type="dcterms:W3CDTF">2014-12-11T07:12:09Z</dcterms:modified>
  <cp:category/>
  <cp:version/>
  <cp:contentType/>
  <cp:contentStatus/>
</cp:coreProperties>
</file>